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4'!$C$1:$N$53</definedName>
  </definedNames>
  <calcPr calcId="14562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8" i="3"/>
  <c r="R9" i="3" l="1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8" i="3"/>
  <c r="Q24" i="3" l="1"/>
  <c r="R24" i="3"/>
  <c r="K24" i="3" l="1"/>
  <c r="I24" i="3" l="1"/>
  <c r="E24" i="3"/>
  <c r="G24" i="3" s="1"/>
  <c r="L23" i="3" l="1"/>
  <c r="F24" i="3"/>
  <c r="H9" i="3"/>
  <c r="H10" i="3"/>
  <c r="H11" i="3"/>
  <c r="H12" i="3"/>
  <c r="H14" i="3"/>
  <c r="H16" i="3"/>
  <c r="H17" i="3"/>
  <c r="H18" i="3"/>
  <c r="H19" i="3"/>
  <c r="H20" i="3"/>
  <c r="H21" i="3"/>
  <c r="H22" i="3"/>
  <c r="H23" i="3"/>
  <c r="H8" i="3"/>
  <c r="H13" i="3"/>
  <c r="H15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8" i="3"/>
  <c r="N8" i="3" s="1"/>
  <c r="L24" i="3"/>
  <c r="L21" i="3"/>
  <c r="L20" i="3"/>
  <c r="L17" i="3"/>
  <c r="L16" i="3"/>
  <c r="L13" i="3"/>
  <c r="L12" i="3"/>
  <c r="L9" i="3"/>
  <c r="L8" i="3"/>
  <c r="F15" i="3"/>
  <c r="F23" i="3"/>
  <c r="F14" i="3"/>
  <c r="F22" i="3"/>
  <c r="M24" i="3"/>
  <c r="N24" i="3" s="1"/>
  <c r="J23" i="3"/>
  <c r="J24" i="3"/>
  <c r="J22" i="3"/>
  <c r="J20" i="3"/>
  <c r="J18" i="3"/>
  <c r="J16" i="3"/>
  <c r="J14" i="3"/>
  <c r="J12" i="3"/>
  <c r="J10" i="3"/>
  <c r="J8" i="3"/>
  <c r="J21" i="3"/>
  <c r="J19" i="3"/>
  <c r="J17" i="3"/>
  <c r="J15" i="3"/>
  <c r="J13" i="3"/>
  <c r="J11" i="3"/>
  <c r="J9" i="3"/>
  <c r="N21" i="3" l="1"/>
  <c r="N17" i="3"/>
  <c r="N13" i="3"/>
  <c r="N9" i="3"/>
  <c r="N20" i="3"/>
  <c r="N16" i="3"/>
  <c r="N12" i="3"/>
  <c r="N23" i="3"/>
  <c r="N19" i="3"/>
  <c r="N15" i="3"/>
  <c r="N11" i="3"/>
  <c r="N22" i="3"/>
  <c r="N18" i="3"/>
  <c r="N14" i="3"/>
  <c r="N10" i="3"/>
  <c r="F20" i="3"/>
  <c r="F12" i="3"/>
  <c r="F21" i="3"/>
  <c r="F13" i="3"/>
  <c r="F18" i="3"/>
  <c r="F10" i="3"/>
  <c r="F19" i="3"/>
  <c r="F11" i="3"/>
  <c r="L10" i="3"/>
  <c r="L14" i="3"/>
  <c r="L18" i="3"/>
  <c r="L22" i="3"/>
  <c r="H24" i="3"/>
  <c r="F16" i="3"/>
  <c r="F8" i="3"/>
  <c r="F17" i="3"/>
  <c r="F9" i="3"/>
  <c r="L11" i="3"/>
  <c r="L15" i="3"/>
  <c r="L19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<sst xmlns="http://schemas.openxmlformats.org/spreadsheetml/2006/main" count="67" uniqueCount="59">
  <si>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</si>
  <si>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</si>
  <si>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</si>
  <si>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</si>
  <si>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</si>
  <si>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</si>
  <si>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</si>
  <si>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</si>
  <si>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</si>
  <si>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</si>
  <si>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</si>
  <si>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</si>
  <si>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</si>
  <si>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</si>
  <si>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</si>
  <si>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</si>
  <si>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</si>
  <si>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</si>
  <si>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</si>
  <si>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</si>
  <si>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</si>
  <si>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</si>
  <si>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</si>
  <si>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</si>
  <si>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</si>
  <si>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</si>
  <si>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</si>
  <si>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</si>
  <si>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</si>
  <si>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</si>
  <si>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</si>
  <si>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</si>
  <si>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</si>
  <si>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</si>
  <si>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</si>
  <si>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</si>
  <si>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</si>
  <si>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</si>
  <si>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</si>
  <si>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</si>
  <si>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</si>
  <si>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</si>
  <si>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</si>
  <si>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</si>
  <si>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</si>
  <si>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</si>
  <si>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</si>
  <si>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</si>
  <si>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</si>
  <si>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</si>
  <si>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Π</t>
  </si>
  <si>
    <t>Μεταβολή
2020-2021</t>
  </si>
  <si>
    <t>P</t>
  </si>
  <si>
    <t>Φεβρουάριος 2021</t>
  </si>
  <si>
    <t>Μεταβολή Ιαν.- Φεβρ. 2021</t>
  </si>
  <si>
    <t>Μάρτιος 2020</t>
  </si>
  <si>
    <t>Μάρτιος 2021</t>
  </si>
  <si>
    <t xml:space="preserve">            Ετήσια μεταβολή και μηνιαία μεταβολή: Μάρτιος 2020-2021</t>
  </si>
  <si>
    <t xml:space="preserve">            και Φεβρουάριος-Μάρτιος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</si>
</sst>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164" fontId="21" fillId="3" borderId="7" xfId="0" applyNumberFormat="1" applyFont="1" applyFill="1" applyBorder="1"/>
    <xf numFmtId="9" fontId="1" fillId="3" borderId="7" xfId="0" applyNumberFormat="1" applyFont="1" applyFill="1" applyBorder="1"/>
    <xf numFmtId="0" fontId="0" fillId="0" borderId="7" xfId="0" applyBorder="1"/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Μάρτιο του 2020 και 2021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'Πίνακας 4'!$Q$8:$Q$23</c:f>
              <c:numCache>
                <c:formatCode>General</c:formatCode>
                <c:ptCount val="16"/>
                <c:pt idx="0">
                  <c:v>138</c:v>
                </c:pt>
                <c:pt idx="1">
                  <c:v>34</c:v>
                </c:pt>
                <c:pt idx="2">
                  <c:v>1495</c:v>
                </c:pt>
                <c:pt idx="3">
                  <c:v>12</c:v>
                </c:pt>
                <c:pt idx="4">
                  <c:v>87</c:v>
                </c:pt>
                <c:pt idx="5">
                  <c:v>1376</c:v>
                </c:pt>
                <c:pt idx="6">
                  <c:v>4400</c:v>
                </c:pt>
                <c:pt idx="7">
                  <c:v>1172</c:v>
                </c:pt>
                <c:pt idx="8">
                  <c:v>9028</c:v>
                </c:pt>
                <c:pt idx="9">
                  <c:v>468</c:v>
                </c:pt>
                <c:pt idx="10">
                  <c:v>1268</c:v>
                </c:pt>
                <c:pt idx="11">
                  <c:v>261</c:v>
                </c:pt>
                <c:pt idx="12">
                  <c:v>1034</c:v>
                </c:pt>
                <c:pt idx="13">
                  <c:v>379</c:v>
                </c:pt>
                <c:pt idx="14">
                  <c:v>3869</c:v>
                </c:pt>
                <c:pt idx="15">
                  <c:v>1332</c:v>
                </c:pt>
              </c:numCache>
            </c:numRef>
          </c:val>
        </c:ser>
        <c:ser>
          <c:idx val="1"/>
          <c:order val="1"/>
          <c:tx>
            <c:strRef>
              <c:f>'Πίνακας 4'!$R$7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'Πίνακας 4'!$R$8:$R$23</c:f>
              <c:numCache>
                <c:formatCode>General</c:formatCode>
                <c:ptCount val="16"/>
                <c:pt idx="0">
                  <c:v>222</c:v>
                </c:pt>
                <c:pt idx="1">
                  <c:v>45</c:v>
                </c:pt>
                <c:pt idx="2">
                  <c:v>2063</c:v>
                </c:pt>
                <c:pt idx="3">
                  <c:v>15</c:v>
                </c:pt>
                <c:pt idx="4">
                  <c:v>96</c:v>
                </c:pt>
                <c:pt idx="5">
                  <c:v>2381</c:v>
                </c:pt>
                <c:pt idx="6">
                  <c:v>6159</c:v>
                </c:pt>
                <c:pt idx="7">
                  <c:v>1461</c:v>
                </c:pt>
                <c:pt idx="8">
                  <c:v>7493</c:v>
                </c:pt>
                <c:pt idx="9">
                  <c:v>793</c:v>
                </c:pt>
                <c:pt idx="10">
                  <c:v>1628</c:v>
                </c:pt>
                <c:pt idx="11">
                  <c:v>313</c:v>
                </c:pt>
                <c:pt idx="12">
                  <c:v>1493</c:v>
                </c:pt>
                <c:pt idx="13">
                  <c:v>659</c:v>
                </c:pt>
                <c:pt idx="14">
                  <c:v>5635</c:v>
                </c:pt>
                <c:pt idx="15">
                  <c:v>2477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76352"/>
        <c:axId val="19308928"/>
      </c:barChart>
      <c:catAx>
        <c:axId val="1867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1930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08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8676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οικονομική δραστηριότητα - Μάρτιος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4'!$C$8:$C$23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4'!$M$8:$M$23</c:f>
              <c:numCache>
                <c:formatCode>#,##0</c:formatCode>
                <c:ptCount val="16"/>
                <c:pt idx="0">
                  <c:v>84</c:v>
                </c:pt>
                <c:pt idx="1">
                  <c:v>11</c:v>
                </c:pt>
                <c:pt idx="2">
                  <c:v>568</c:v>
                </c:pt>
                <c:pt idx="3">
                  <c:v>3</c:v>
                </c:pt>
                <c:pt idx="4">
                  <c:v>9</c:v>
                </c:pt>
                <c:pt idx="5">
                  <c:v>1005</c:v>
                </c:pt>
                <c:pt idx="6">
                  <c:v>1759</c:v>
                </c:pt>
                <c:pt idx="7">
                  <c:v>289</c:v>
                </c:pt>
                <c:pt idx="8">
                  <c:v>-1535</c:v>
                </c:pt>
                <c:pt idx="9">
                  <c:v>325</c:v>
                </c:pt>
                <c:pt idx="10">
                  <c:v>360</c:v>
                </c:pt>
                <c:pt idx="11">
                  <c:v>52</c:v>
                </c:pt>
                <c:pt idx="12">
                  <c:v>459</c:v>
                </c:pt>
                <c:pt idx="13">
                  <c:v>280</c:v>
                </c:pt>
                <c:pt idx="14">
                  <c:v>1766</c:v>
                </c:pt>
                <c:pt idx="15">
                  <c:v>1145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7408"/>
        <c:axId val="134220416"/>
      </c:barChart>
      <c:catAx>
        <c:axId val="21297408"/>
        <c:scaling>
          <c:orientation val="minMax"/>
        </c:scaling>
        <c:delete val="1"/>
        <c:axPos val="l"/>
        <c:majorTickMark val="out"/>
        <c:minorTickMark val="none"/>
        <c:tickLblPos val="nextTo"/>
        <c:crossAx val="134220416"/>
        <c:crosses val="autoZero"/>
        <c:auto val="1"/>
        <c:lblAlgn val="ctr"/>
        <c:lblOffset val="100"/>
        <c:noMultiLvlLbl val="0"/>
      </c:catAx>
      <c:valAx>
        <c:axId val="13422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2129740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24</xdr:row>
      <xdr:rowOff>19050</xdr:rowOff>
    </xdr:from>
    <xdr:to>
      <xdr:col>13</xdr:col>
      <xdr:colOff>400050</xdr:colOff>
      <xdr:row>36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36</xdr:row>
      <xdr:rowOff>123825</xdr:rowOff>
    </xdr:from>
    <xdr:to>
      <xdr:col>13</xdr:col>
      <xdr:colOff>390525</xdr:colOff>
      <xdr:row>51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workbookViewId="0">
      <selection activeCell="P29" sqref="P29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3" t="s">
        <v>57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x14ac:dyDescent="0.2">
      <c r="C3" s="38"/>
      <c r="D3" s="64" t="s">
        <v>58</v>
      </c>
      <c r="E3" s="39"/>
      <c r="F3" s="39"/>
      <c r="G3" s="39"/>
      <c r="H3" s="39"/>
      <c r="I3" s="81"/>
      <c r="J3" s="81"/>
      <c r="K3" s="81"/>
      <c r="L3" s="81"/>
      <c r="M3" s="81"/>
      <c r="N3" s="8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13.5" customHeight="1" thickBot="1" x14ac:dyDescent="0.25">
      <c r="C4" s="38"/>
      <c r="D4" s="64"/>
      <c r="E4" s="39"/>
      <c r="F4" s="39"/>
      <c r="G4" s="39"/>
      <c r="H4" s="39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</row>
    <row r="5" spans="1:32" s="3" customFormat="1" ht="55.5" customHeight="1" x14ac:dyDescent="0.2">
      <c r="C5" s="51"/>
      <c r="D5" s="52" t="s">
        <v>1</v>
      </c>
      <c r="E5" s="79" t="s">
        <v>53</v>
      </c>
      <c r="F5" s="79"/>
      <c r="G5" s="82" t="s">
        <v>54</v>
      </c>
      <c r="H5" s="79"/>
      <c r="I5" s="79" t="s">
        <v>55</v>
      </c>
      <c r="J5" s="79"/>
      <c r="K5" s="79" t="s">
        <v>56</v>
      </c>
      <c r="L5" s="79"/>
      <c r="M5" s="79" t="s">
        <v>51</v>
      </c>
      <c r="N5" s="80"/>
      <c r="O5" s="24"/>
      <c r="P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2" s="3" customFormat="1" ht="15" x14ac:dyDescent="0.25">
      <c r="C6" s="53"/>
      <c r="D6" s="41" t="s">
        <v>2</v>
      </c>
      <c r="E6" s="42" t="s">
        <v>3</v>
      </c>
      <c r="F6" s="42" t="s">
        <v>4</v>
      </c>
      <c r="G6" s="42" t="s">
        <v>3</v>
      </c>
      <c r="H6" s="42" t="s">
        <v>4</v>
      </c>
      <c r="I6" s="42" t="s">
        <v>3</v>
      </c>
      <c r="J6" s="42" t="s">
        <v>4</v>
      </c>
      <c r="K6" s="42" t="s">
        <v>3</v>
      </c>
      <c r="L6" s="42" t="s">
        <v>4</v>
      </c>
      <c r="M6" s="42" t="s">
        <v>3</v>
      </c>
      <c r="N6" s="54" t="s">
        <v>4</v>
      </c>
      <c r="O6" s="1"/>
      <c r="P6" s="1"/>
      <c r="Q6" s="77"/>
      <c r="R6" s="7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s="3" customFormat="1" x14ac:dyDescent="0.2">
      <c r="A7" s="32" t="s">
        <v>34</v>
      </c>
      <c r="B7" s="32" t="s">
        <v>35</v>
      </c>
      <c r="C7" s="53"/>
      <c r="D7" s="40"/>
      <c r="E7" s="43"/>
      <c r="F7" s="43"/>
      <c r="G7" s="44"/>
      <c r="H7" s="44"/>
      <c r="I7" s="44"/>
      <c r="J7" s="44"/>
      <c r="K7" s="44"/>
      <c r="L7" s="44"/>
      <c r="M7" s="44"/>
      <c r="N7" s="55"/>
      <c r="O7" s="25"/>
      <c r="P7" s="4"/>
      <c r="Q7" s="67">
        <v>2020</v>
      </c>
      <c r="R7" s="67">
        <v>2021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2" s="3" customFormat="1" x14ac:dyDescent="0.2">
      <c r="A8" s="33" t="s">
        <v>36</v>
      </c>
      <c r="B8" s="33" t="s">
        <v>22</v>
      </c>
      <c r="C8" s="56">
        <v>1</v>
      </c>
      <c r="D8" s="45" t="s">
        <v>5</v>
      </c>
      <c r="E8" s="37">
        <v>218</v>
      </c>
      <c r="F8" s="46">
        <f>E8/E24</f>
        <v>6.6485711671597182E-3</v>
      </c>
      <c r="G8" s="47">
        <f t="shared" ref="G8:G23" si="0">K8-E8</f>
        <v>4</v>
      </c>
      <c r="H8" s="73">
        <f t="shared" ref="H8:H23" si="1">G8/E8</f>
        <v>1.834862385321101E-2</v>
      </c>
      <c r="I8" s="37">
        <v>138</v>
      </c>
      <c r="J8" s="74">
        <f>I8/I24</f>
        <v>5.2365954540280046E-3</v>
      </c>
      <c r="K8" s="37">
        <v>222</v>
      </c>
      <c r="L8" s="46">
        <f>K8/K24</f>
        <v>6.7409589165882246E-3</v>
      </c>
      <c r="M8" s="48">
        <f t="shared" ref="M8:M23" si="2">K8-I8</f>
        <v>84</v>
      </c>
      <c r="N8" s="35">
        <f t="shared" ref="N8:N23" si="3">M8/I8</f>
        <v>0.60869565217391308</v>
      </c>
      <c r="O8" s="26"/>
      <c r="P8" s="65"/>
      <c r="Q8" s="37">
        <f t="shared" ref="Q8:Q23" si="4">I8</f>
        <v>138</v>
      </c>
      <c r="R8" s="37">
        <f t="shared" ref="R8:R23" si="5">K8</f>
        <v>222</v>
      </c>
      <c r="T8" s="26"/>
      <c r="U8" s="26"/>
      <c r="V8" s="26"/>
      <c r="W8" s="70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37</v>
      </c>
      <c r="B9" s="33" t="s">
        <v>23</v>
      </c>
      <c r="C9" s="56">
        <v>2</v>
      </c>
      <c r="D9" s="45" t="s">
        <v>6</v>
      </c>
      <c r="E9" s="37">
        <v>44</v>
      </c>
      <c r="F9" s="46">
        <f>E9/E24</f>
        <v>1.3419134465826954E-3</v>
      </c>
      <c r="G9" s="47">
        <f t="shared" si="0"/>
        <v>1</v>
      </c>
      <c r="H9" s="73">
        <f t="shared" si="1"/>
        <v>2.2727272727272728E-2</v>
      </c>
      <c r="I9" s="37">
        <v>34</v>
      </c>
      <c r="J9" s="74">
        <f>I9/I24</f>
        <v>1.290175691572117E-3</v>
      </c>
      <c r="K9" s="37">
        <v>45</v>
      </c>
      <c r="L9" s="46">
        <f>K9/K24</f>
        <v>1.3664105912003159E-3</v>
      </c>
      <c r="M9" s="48">
        <f t="shared" si="2"/>
        <v>11</v>
      </c>
      <c r="N9" s="35">
        <f t="shared" si="3"/>
        <v>0.3235294117647059</v>
      </c>
      <c r="O9" s="26"/>
      <c r="P9" s="1"/>
      <c r="Q9" s="37">
        <f t="shared" si="4"/>
        <v>34</v>
      </c>
      <c r="R9" s="37">
        <f t="shared" si="5"/>
        <v>45</v>
      </c>
      <c r="T9" s="26"/>
      <c r="U9" s="26"/>
      <c r="V9" s="26"/>
      <c r="W9" s="70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38</v>
      </c>
      <c r="B10" s="33" t="s">
        <v>24</v>
      </c>
      <c r="C10" s="56">
        <v>3</v>
      </c>
      <c r="D10" s="49" t="s">
        <v>7</v>
      </c>
      <c r="E10" s="37">
        <v>2081</v>
      </c>
      <c r="F10" s="46">
        <f>E10/E24</f>
        <v>6.3466406416786122E-2</v>
      </c>
      <c r="G10" s="47">
        <f t="shared" si="0"/>
        <v>-18</v>
      </c>
      <c r="H10" s="73">
        <f t="shared" si="1"/>
        <v>-8.649687650168188E-3</v>
      </c>
      <c r="I10" s="37">
        <v>1495</v>
      </c>
      <c r="J10" s="74">
        <f>I10/I24</f>
        <v>5.6729784085303381E-2</v>
      </c>
      <c r="K10" s="37">
        <v>2063</v>
      </c>
      <c r="L10" s="46">
        <f>K10/K24</f>
        <v>6.2642334436583361E-2</v>
      </c>
      <c r="M10" s="48">
        <f t="shared" si="2"/>
        <v>568</v>
      </c>
      <c r="N10" s="35">
        <f t="shared" si="3"/>
        <v>0.37993311036789296</v>
      </c>
      <c r="O10" s="26"/>
      <c r="P10" s="66"/>
      <c r="Q10" s="37">
        <f t="shared" si="4"/>
        <v>1495</v>
      </c>
      <c r="R10" s="37">
        <f t="shared" si="5"/>
        <v>2063</v>
      </c>
      <c r="T10" s="26"/>
      <c r="U10" s="26"/>
      <c r="V10" s="26"/>
      <c r="W10" s="70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39</v>
      </c>
      <c r="B11" s="33" t="s">
        <v>25</v>
      </c>
      <c r="C11" s="56">
        <v>4</v>
      </c>
      <c r="D11" s="49" t="s">
        <v>8</v>
      </c>
      <c r="E11" s="37">
        <v>16</v>
      </c>
      <c r="F11" s="46">
        <f>E11/E24</f>
        <v>4.8796852603007104E-4</v>
      </c>
      <c r="G11" s="47">
        <f t="shared" si="0"/>
        <v>-1</v>
      </c>
      <c r="H11" s="73">
        <f t="shared" si="1"/>
        <v>-6.25E-2</v>
      </c>
      <c r="I11" s="37">
        <v>12</v>
      </c>
      <c r="J11" s="74">
        <f>I11/I24</f>
        <v>4.5535612643721776E-4</v>
      </c>
      <c r="K11" s="37">
        <v>15</v>
      </c>
      <c r="L11" s="46">
        <f>K11/K24</f>
        <v>4.5547019706677195E-4</v>
      </c>
      <c r="M11" s="48">
        <f t="shared" si="2"/>
        <v>3</v>
      </c>
      <c r="N11" s="35">
        <f t="shared" si="3"/>
        <v>0.25</v>
      </c>
      <c r="O11" s="26"/>
      <c r="P11" s="5"/>
      <c r="Q11" s="37">
        <f t="shared" si="4"/>
        <v>12</v>
      </c>
      <c r="R11" s="37">
        <f t="shared" si="5"/>
        <v>15</v>
      </c>
      <c r="T11" s="26"/>
      <c r="U11" s="26"/>
      <c r="V11" s="26"/>
      <c r="W11" s="70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40</v>
      </c>
      <c r="B12" s="33" t="s">
        <v>26</v>
      </c>
      <c r="C12" s="56">
        <v>5</v>
      </c>
      <c r="D12" s="50" t="s">
        <v>9</v>
      </c>
      <c r="E12" s="37">
        <v>99</v>
      </c>
      <c r="F12" s="46">
        <f>E12/E24</f>
        <v>3.0193052548110645E-3</v>
      </c>
      <c r="G12" s="47">
        <f t="shared" si="0"/>
        <v>-3</v>
      </c>
      <c r="H12" s="73">
        <f t="shared" si="1"/>
        <v>-3.0303030303030304E-2</v>
      </c>
      <c r="I12" s="37">
        <v>87</v>
      </c>
      <c r="J12" s="74">
        <f>I12/I24</f>
        <v>3.3013319166698288E-3</v>
      </c>
      <c r="K12" s="37">
        <v>96</v>
      </c>
      <c r="L12" s="46">
        <f>K12/K24</f>
        <v>2.9150092612273402E-3</v>
      </c>
      <c r="M12" s="48">
        <f t="shared" si="2"/>
        <v>9</v>
      </c>
      <c r="N12" s="35">
        <f t="shared" si="3"/>
        <v>0.10344827586206896</v>
      </c>
      <c r="O12" s="26"/>
      <c r="P12" s="5"/>
      <c r="Q12" s="37">
        <f t="shared" si="4"/>
        <v>87</v>
      </c>
      <c r="R12" s="37">
        <f t="shared" si="5"/>
        <v>96</v>
      </c>
      <c r="T12" s="26"/>
      <c r="U12" s="26"/>
      <c r="V12" s="26"/>
      <c r="W12" s="70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41</v>
      </c>
      <c r="B13" s="33" t="s">
        <v>27</v>
      </c>
      <c r="C13" s="56">
        <v>6</v>
      </c>
      <c r="D13" s="50" t="s">
        <v>10</v>
      </c>
      <c r="E13" s="37">
        <v>2302</v>
      </c>
      <c r="F13" s="46">
        <f>E13/E24</f>
        <v>7.0206471682576474E-2</v>
      </c>
      <c r="G13" s="47">
        <f t="shared" si="0"/>
        <v>79</v>
      </c>
      <c r="H13" s="73">
        <f t="shared" si="1"/>
        <v>3.4317984361424851E-2</v>
      </c>
      <c r="I13" s="37">
        <v>1376</v>
      </c>
      <c r="J13" s="74">
        <f>I13/I24</f>
        <v>5.2214169164800969E-2</v>
      </c>
      <c r="K13" s="37">
        <v>2381</v>
      </c>
      <c r="L13" s="46">
        <f>K13/K24</f>
        <v>7.2298302614398929E-2</v>
      </c>
      <c r="M13" s="48">
        <f t="shared" si="2"/>
        <v>1005</v>
      </c>
      <c r="N13" s="35">
        <f t="shared" si="3"/>
        <v>0.73037790697674421</v>
      </c>
      <c r="O13" s="26"/>
      <c r="P13" s="5"/>
      <c r="Q13" s="37">
        <f t="shared" si="4"/>
        <v>1376</v>
      </c>
      <c r="R13" s="37">
        <f t="shared" si="5"/>
        <v>2381</v>
      </c>
      <c r="T13" s="26"/>
      <c r="U13" s="26"/>
      <c r="V13" s="26"/>
      <c r="W13" s="70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42</v>
      </c>
      <c r="B14" s="33" t="s">
        <v>28</v>
      </c>
      <c r="C14" s="56">
        <v>7</v>
      </c>
      <c r="D14" s="49" t="s">
        <v>11</v>
      </c>
      <c r="E14" s="37">
        <v>6129</v>
      </c>
      <c r="F14" s="46">
        <f>E14/E24</f>
        <v>0.18692244350239409</v>
      </c>
      <c r="G14" s="47">
        <f t="shared" si="0"/>
        <v>30</v>
      </c>
      <c r="H14" s="73">
        <f t="shared" si="1"/>
        <v>4.8947626040137049E-3</v>
      </c>
      <c r="I14" s="37">
        <v>4400</v>
      </c>
      <c r="J14" s="74">
        <f>I14/I24</f>
        <v>0.16696391302697985</v>
      </c>
      <c r="K14" s="37">
        <v>6159</v>
      </c>
      <c r="L14" s="46">
        <f>K14/K24</f>
        <v>0.18701606291561657</v>
      </c>
      <c r="M14" s="48">
        <f t="shared" si="2"/>
        <v>1759</v>
      </c>
      <c r="N14" s="35">
        <f t="shared" si="3"/>
        <v>0.39977272727272728</v>
      </c>
      <c r="O14" s="26"/>
      <c r="P14" s="5"/>
      <c r="Q14" s="37">
        <f t="shared" si="4"/>
        <v>4400</v>
      </c>
      <c r="R14" s="37">
        <f t="shared" si="5"/>
        <v>6159</v>
      </c>
      <c r="T14" s="26"/>
      <c r="U14" s="26"/>
      <c r="V14" s="26"/>
      <c r="W14" s="70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43</v>
      </c>
      <c r="B15" s="33" t="s">
        <v>29</v>
      </c>
      <c r="C15" s="56">
        <v>8</v>
      </c>
      <c r="D15" s="49" t="s">
        <v>12</v>
      </c>
      <c r="E15" s="37">
        <v>1466</v>
      </c>
      <c r="F15" s="46">
        <f>E15/E24</f>
        <v>4.4710116197505263E-2</v>
      </c>
      <c r="G15" s="47">
        <f t="shared" si="0"/>
        <v>-5</v>
      </c>
      <c r="H15" s="73">
        <f t="shared" si="1"/>
        <v>-3.4106412005457027E-3</v>
      </c>
      <c r="I15" s="37">
        <v>1172</v>
      </c>
      <c r="J15" s="74">
        <f>I15/I24</f>
        <v>4.447311501536827E-2</v>
      </c>
      <c r="K15" s="37">
        <v>1461</v>
      </c>
      <c r="L15" s="46">
        <f>K15/K24</f>
        <v>4.436279719430359E-2</v>
      </c>
      <c r="M15" s="48">
        <f t="shared" si="2"/>
        <v>289</v>
      </c>
      <c r="N15" s="35">
        <f t="shared" si="3"/>
        <v>0.24658703071672355</v>
      </c>
      <c r="O15" s="26"/>
      <c r="P15" s="5"/>
      <c r="Q15" s="37">
        <f t="shared" si="4"/>
        <v>1172</v>
      </c>
      <c r="R15" s="37">
        <f t="shared" si="5"/>
        <v>1461</v>
      </c>
      <c r="T15" s="26"/>
      <c r="U15" s="26"/>
      <c r="V15" s="26"/>
      <c r="W15" s="70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44</v>
      </c>
      <c r="B16" s="33" t="s">
        <v>30</v>
      </c>
      <c r="C16" s="56">
        <v>9</v>
      </c>
      <c r="D16" s="50" t="s">
        <v>13</v>
      </c>
      <c r="E16" s="37">
        <v>7527</v>
      </c>
      <c r="F16" s="46">
        <f>E16/E24</f>
        <v>0.22955869346427155</v>
      </c>
      <c r="G16" s="47">
        <f t="shared" si="0"/>
        <v>-34</v>
      </c>
      <c r="H16" s="73">
        <f t="shared" si="1"/>
        <v>-4.5170718745848283E-3</v>
      </c>
      <c r="I16" s="37">
        <v>9028</v>
      </c>
      <c r="J16" s="74">
        <f>I16/I24</f>
        <v>0.34257959245626685</v>
      </c>
      <c r="K16" s="37">
        <v>7493</v>
      </c>
      <c r="L16" s="46">
        <f>K16/K24</f>
        <v>0.22752254577475481</v>
      </c>
      <c r="M16" s="48">
        <f t="shared" si="2"/>
        <v>-1535</v>
      </c>
      <c r="N16" s="35">
        <f t="shared" si="3"/>
        <v>-0.1700265839610102</v>
      </c>
      <c r="O16" s="26"/>
      <c r="P16" s="5"/>
      <c r="Q16" s="37">
        <f t="shared" si="4"/>
        <v>9028</v>
      </c>
      <c r="R16" s="37">
        <f t="shared" si="5"/>
        <v>7493</v>
      </c>
      <c r="T16" s="26"/>
      <c r="U16" s="26"/>
      <c r="V16" s="26"/>
      <c r="W16" s="70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45</v>
      </c>
      <c r="B17" s="33" t="s">
        <v>31</v>
      </c>
      <c r="C17" s="56">
        <v>10</v>
      </c>
      <c r="D17" s="50" t="s">
        <v>14</v>
      </c>
      <c r="E17" s="37">
        <v>740</v>
      </c>
      <c r="F17" s="46">
        <f>E17/E24</f>
        <v>2.2568544328890786E-2</v>
      </c>
      <c r="G17" s="47">
        <f t="shared" si="0"/>
        <v>53</v>
      </c>
      <c r="H17" s="73">
        <f t="shared" si="1"/>
        <v>7.1621621621621626E-2</v>
      </c>
      <c r="I17" s="37">
        <v>468</v>
      </c>
      <c r="J17" s="74">
        <f>I17/I24</f>
        <v>1.7758888931051493E-2</v>
      </c>
      <c r="K17" s="37">
        <v>793</v>
      </c>
      <c r="L17" s="46">
        <f>K17/K24</f>
        <v>2.4079191084930011E-2</v>
      </c>
      <c r="M17" s="48">
        <f t="shared" si="2"/>
        <v>325</v>
      </c>
      <c r="N17" s="35">
        <f t="shared" si="3"/>
        <v>0.69444444444444442</v>
      </c>
      <c r="O17" s="26"/>
      <c r="P17" s="5"/>
      <c r="Q17" s="37">
        <f t="shared" si="4"/>
        <v>468</v>
      </c>
      <c r="R17" s="37">
        <f t="shared" si="5"/>
        <v>793</v>
      </c>
      <c r="T17" s="26"/>
      <c r="U17" s="26"/>
      <c r="V17" s="26"/>
      <c r="W17" s="70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46</v>
      </c>
      <c r="B18" s="33" t="s">
        <v>32</v>
      </c>
      <c r="C18" s="56">
        <v>11</v>
      </c>
      <c r="D18" s="45" t="s">
        <v>15</v>
      </c>
      <c r="E18" s="37">
        <v>1658</v>
      </c>
      <c r="F18" s="46">
        <f>E18/E24</f>
        <v>5.0565738509866114E-2</v>
      </c>
      <c r="G18" s="47">
        <f t="shared" si="0"/>
        <v>-30</v>
      </c>
      <c r="H18" s="73">
        <f t="shared" si="1"/>
        <v>-1.8094089264173704E-2</v>
      </c>
      <c r="I18" s="37">
        <v>1268</v>
      </c>
      <c r="J18" s="74">
        <f>I18/I24</f>
        <v>4.8115964026866014E-2</v>
      </c>
      <c r="K18" s="37">
        <v>1628</v>
      </c>
      <c r="L18" s="46">
        <f>K18/K24</f>
        <v>4.9433698721646983E-2</v>
      </c>
      <c r="M18" s="48">
        <f t="shared" si="2"/>
        <v>360</v>
      </c>
      <c r="N18" s="35">
        <f t="shared" si="3"/>
        <v>0.28391167192429023</v>
      </c>
      <c r="O18" s="26"/>
      <c r="P18" s="5"/>
      <c r="Q18" s="37">
        <f t="shared" si="4"/>
        <v>1268</v>
      </c>
      <c r="R18" s="37">
        <f t="shared" si="5"/>
        <v>1628</v>
      </c>
      <c r="T18" s="26"/>
      <c r="U18" s="26"/>
      <c r="V18" s="26"/>
      <c r="W18" s="70"/>
      <c r="X18" s="26"/>
      <c r="Y18" s="26"/>
      <c r="Z18" s="26"/>
      <c r="AA18" s="26"/>
      <c r="AB18" s="26"/>
      <c r="AC18" s="26"/>
      <c r="AD18" s="26"/>
      <c r="AE18" s="26"/>
    </row>
    <row r="19" spans="1:37" s="3" customFormat="1" x14ac:dyDescent="0.2">
      <c r="A19" s="33" t="s">
        <v>47</v>
      </c>
      <c r="B19" s="33" t="s">
        <v>33</v>
      </c>
      <c r="C19" s="56">
        <v>12</v>
      </c>
      <c r="D19" s="45" t="s">
        <v>16</v>
      </c>
      <c r="E19" s="37">
        <v>307</v>
      </c>
      <c r="F19" s="46">
        <f>E19/E24</f>
        <v>9.3628960932019886E-3</v>
      </c>
      <c r="G19" s="47">
        <f t="shared" si="0"/>
        <v>6</v>
      </c>
      <c r="H19" s="73">
        <f t="shared" si="1"/>
        <v>1.9543973941368076E-2</v>
      </c>
      <c r="I19" s="37">
        <v>261</v>
      </c>
      <c r="J19" s="74">
        <f>I19/I24</f>
        <v>9.9039957500094873E-3</v>
      </c>
      <c r="K19" s="37">
        <v>313</v>
      </c>
      <c r="L19" s="46">
        <f>K19/K24</f>
        <v>9.5041447787933084E-3</v>
      </c>
      <c r="M19" s="48">
        <f t="shared" si="2"/>
        <v>52</v>
      </c>
      <c r="N19" s="35">
        <f t="shared" si="3"/>
        <v>0.19923371647509577</v>
      </c>
      <c r="O19" s="26"/>
      <c r="P19" s="5"/>
      <c r="Q19" s="37">
        <f t="shared" si="4"/>
        <v>261</v>
      </c>
      <c r="R19" s="37">
        <f t="shared" si="5"/>
        <v>313</v>
      </c>
      <c r="T19" s="26"/>
      <c r="U19" s="26"/>
      <c r="V19" s="26"/>
      <c r="W19" s="70"/>
      <c r="X19" s="26"/>
      <c r="Y19" s="26"/>
      <c r="Z19" s="26"/>
      <c r="AA19" s="26"/>
      <c r="AB19" s="26"/>
      <c r="AC19" s="26"/>
      <c r="AD19" s="26"/>
      <c r="AE19" s="26"/>
    </row>
    <row r="20" spans="1:37" x14ac:dyDescent="0.2">
      <c r="A20" s="34" t="s">
        <v>48</v>
      </c>
      <c r="B20" s="34" t="s">
        <v>49</v>
      </c>
      <c r="C20" s="56">
        <v>13</v>
      </c>
      <c r="D20" s="45" t="s">
        <v>17</v>
      </c>
      <c r="E20" s="37">
        <v>1492</v>
      </c>
      <c r="F20" s="46">
        <f>E20/E24</f>
        <v>4.5503065052304129E-2</v>
      </c>
      <c r="G20" s="47">
        <f t="shared" si="0"/>
        <v>1</v>
      </c>
      <c r="H20" s="73">
        <f t="shared" si="1"/>
        <v>6.7024128686327079E-4</v>
      </c>
      <c r="I20" s="37">
        <v>1034</v>
      </c>
      <c r="J20" s="74">
        <f>I20/I24</f>
        <v>3.9236519561340263E-2</v>
      </c>
      <c r="K20" s="37">
        <v>1493</v>
      </c>
      <c r="L20" s="46">
        <f>K20/K24</f>
        <v>4.5334466948046034E-2</v>
      </c>
      <c r="M20" s="48">
        <f t="shared" si="2"/>
        <v>459</v>
      </c>
      <c r="N20" s="35">
        <f t="shared" si="3"/>
        <v>0.44390715667311414</v>
      </c>
      <c r="O20" s="26"/>
      <c r="P20" s="5"/>
      <c r="Q20" s="37">
        <f t="shared" si="4"/>
        <v>1034</v>
      </c>
      <c r="R20" s="37">
        <f t="shared" si="5"/>
        <v>1493</v>
      </c>
      <c r="T20" s="26"/>
      <c r="U20" s="26"/>
      <c r="V20" s="26"/>
      <c r="W20" s="70"/>
      <c r="X20" s="26"/>
      <c r="Y20" s="26"/>
      <c r="Z20" s="26"/>
      <c r="AA20" s="26"/>
      <c r="AB20" s="26"/>
      <c r="AC20" s="26"/>
      <c r="AD20" s="26"/>
      <c r="AE20" s="26"/>
      <c r="AJ20" s="36"/>
      <c r="AK20" s="36"/>
    </row>
    <row r="21" spans="1:37" x14ac:dyDescent="0.2">
      <c r="A21" s="34" t="s">
        <v>52</v>
      </c>
      <c r="B21" s="34" t="s">
        <v>50</v>
      </c>
      <c r="C21" s="56">
        <v>14</v>
      </c>
      <c r="D21" s="45" t="s">
        <v>18</v>
      </c>
      <c r="E21" s="37">
        <v>634</v>
      </c>
      <c r="F21" s="46">
        <f>E21/E24</f>
        <v>1.9335752843941567E-2</v>
      </c>
      <c r="G21" s="47">
        <f t="shared" si="0"/>
        <v>25</v>
      </c>
      <c r="H21" s="73">
        <f t="shared" si="1"/>
        <v>3.9432176656151417E-2</v>
      </c>
      <c r="I21" s="37">
        <v>379</v>
      </c>
      <c r="J21" s="74">
        <f>I21/I24</f>
        <v>1.4381664326642129E-2</v>
      </c>
      <c r="K21" s="37">
        <v>659</v>
      </c>
      <c r="L21" s="46">
        <f>K21/K24</f>
        <v>2.0010323991133512E-2</v>
      </c>
      <c r="M21" s="48">
        <f t="shared" si="2"/>
        <v>280</v>
      </c>
      <c r="N21" s="35">
        <f t="shared" si="3"/>
        <v>0.73878627968337729</v>
      </c>
      <c r="O21" s="26"/>
      <c r="P21" s="5"/>
      <c r="Q21" s="37">
        <f t="shared" si="4"/>
        <v>379</v>
      </c>
      <c r="R21" s="37">
        <f t="shared" si="5"/>
        <v>659</v>
      </c>
      <c r="T21" s="26"/>
      <c r="U21" s="26"/>
      <c r="V21" s="26"/>
      <c r="W21" s="70"/>
      <c r="X21" s="26"/>
      <c r="Y21" s="26"/>
      <c r="Z21" s="26"/>
      <c r="AA21" s="26"/>
      <c r="AB21" s="26"/>
      <c r="AC21" s="26"/>
      <c r="AD21" s="26"/>
      <c r="AE21" s="26"/>
    </row>
    <row r="22" spans="1:37" x14ac:dyDescent="0.2">
      <c r="C22" s="56">
        <v>15</v>
      </c>
      <c r="D22" s="45" t="s">
        <v>19</v>
      </c>
      <c r="E22" s="37">
        <v>5663</v>
      </c>
      <c r="F22" s="46">
        <f>E22/E24</f>
        <v>0.17271036018176827</v>
      </c>
      <c r="G22" s="47">
        <f t="shared" si="0"/>
        <v>-28</v>
      </c>
      <c r="H22" s="73">
        <f t="shared" si="1"/>
        <v>-4.944375772558714E-3</v>
      </c>
      <c r="I22" s="37">
        <v>3869</v>
      </c>
      <c r="J22" s="74">
        <f>I22/I24</f>
        <v>0.14681440443213298</v>
      </c>
      <c r="K22" s="37">
        <v>5635</v>
      </c>
      <c r="L22" s="46">
        <f>K22/K24</f>
        <v>0.171104970698084</v>
      </c>
      <c r="M22" s="48">
        <f t="shared" si="2"/>
        <v>1766</v>
      </c>
      <c r="N22" s="35">
        <f t="shared" si="3"/>
        <v>0.45644869475316618</v>
      </c>
      <c r="O22" s="26"/>
      <c r="P22" s="5"/>
      <c r="Q22" s="37">
        <f t="shared" si="4"/>
        <v>3869</v>
      </c>
      <c r="R22" s="37">
        <f t="shared" si="5"/>
        <v>5635</v>
      </c>
      <c r="T22" s="26"/>
      <c r="U22" s="26"/>
      <c r="V22" s="26"/>
      <c r="W22" s="70"/>
      <c r="X22" s="26"/>
      <c r="Y22" s="26"/>
      <c r="Z22" s="26"/>
      <c r="AA22" s="26"/>
      <c r="AB22" s="26"/>
      <c r="AC22" s="26"/>
      <c r="AD22" s="26"/>
      <c r="AE22" s="26"/>
      <c r="AF22" s="5"/>
      <c r="AH22" s="1"/>
    </row>
    <row r="23" spans="1:37" x14ac:dyDescent="0.2">
      <c r="C23" s="56">
        <v>16</v>
      </c>
      <c r="D23" s="49" t="s">
        <v>20</v>
      </c>
      <c r="E23" s="75">
        <v>2413</v>
      </c>
      <c r="F23" s="46">
        <f>E23/E24</f>
        <v>7.3591753331910092E-2</v>
      </c>
      <c r="G23" s="47">
        <f t="shared" si="0"/>
        <v>64</v>
      </c>
      <c r="H23" s="73">
        <f t="shared" si="1"/>
        <v>2.652300041442188E-2</v>
      </c>
      <c r="I23" s="37">
        <v>1332</v>
      </c>
      <c r="J23" s="74">
        <f>I23/I24</f>
        <v>5.0544530034531174E-2</v>
      </c>
      <c r="K23" s="37">
        <v>2477</v>
      </c>
      <c r="L23" s="46">
        <f>K23/K24</f>
        <v>7.5213311875626271E-2</v>
      </c>
      <c r="M23" s="48">
        <f t="shared" si="2"/>
        <v>1145</v>
      </c>
      <c r="N23" s="35">
        <f t="shared" si="3"/>
        <v>0.85960960960960964</v>
      </c>
      <c r="O23" s="26"/>
      <c r="P23" s="5"/>
      <c r="Q23" s="37">
        <f t="shared" si="4"/>
        <v>1332</v>
      </c>
      <c r="R23" s="37">
        <f t="shared" si="5"/>
        <v>2477</v>
      </c>
      <c r="S23" s="26"/>
      <c r="T23" s="26"/>
      <c r="U23" s="26"/>
      <c r="V23" s="26"/>
      <c r="W23" s="7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7" ht="13.5" thickBot="1" x14ac:dyDescent="0.25">
      <c r="C24" s="57"/>
      <c r="D24" s="58" t="s">
        <v>0</v>
      </c>
      <c r="E24" s="59">
        <f>SUM(E8:E23)</f>
        <v>32789</v>
      </c>
      <c r="F24" s="60">
        <f>E24/E24</f>
        <v>1</v>
      </c>
      <c r="G24" s="71">
        <f t="shared" ref="G24" si="6">K24-E24</f>
        <v>144</v>
      </c>
      <c r="H24" s="61">
        <f t="shared" ref="H24" si="7">G24/E24</f>
        <v>4.3917167342706395E-3</v>
      </c>
      <c r="I24" s="62">
        <f>SUM(I8:I23)</f>
        <v>26353</v>
      </c>
      <c r="J24" s="60">
        <f>I24/I24</f>
        <v>1</v>
      </c>
      <c r="K24" s="59">
        <f>SUM(K8:K23)</f>
        <v>32933</v>
      </c>
      <c r="L24" s="60">
        <f>K24/K24</f>
        <v>1</v>
      </c>
      <c r="M24" s="62">
        <f t="shared" ref="M24" si="8">K24-I24</f>
        <v>6580</v>
      </c>
      <c r="N24" s="72">
        <f t="shared" ref="N24" si="9">M24/I24</f>
        <v>0.24968694266307442</v>
      </c>
      <c r="O24" s="27"/>
      <c r="P24" s="5"/>
      <c r="Q24" s="68">
        <f>SUM(Q8:Q23)</f>
        <v>26353</v>
      </c>
      <c r="R24" s="69">
        <f>SUM(R8:R23)</f>
        <v>32933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</row>
    <row r="25" spans="1:37" s="18" customFormat="1" x14ac:dyDescent="0.2">
      <c r="C25" s="8"/>
      <c r="D25" s="9"/>
      <c r="E25" s="10"/>
      <c r="F25" s="11"/>
      <c r="G25" s="12"/>
      <c r="H25" s="13"/>
      <c r="I25" s="14"/>
      <c r="J25" s="15"/>
      <c r="K25" s="14"/>
      <c r="L25" s="16"/>
      <c r="M25" s="1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E30" s="26"/>
      <c r="AF30" s="26"/>
      <c r="AG30" s="26"/>
      <c r="AH30" s="26"/>
      <c r="AI30" s="26"/>
      <c r="AJ30" s="26"/>
    </row>
    <row r="31" spans="1:37" x14ac:dyDescent="0.2">
      <c r="AH31" s="1"/>
    </row>
    <row r="32" spans="1:37" x14ac:dyDescent="0.2">
      <c r="AH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36" spans="35:35" x14ac:dyDescent="0.2">
      <c r="AI36" s="2"/>
    </row>
    <row r="57" spans="5:14" x14ac:dyDescent="0.2">
      <c r="M57" s="28"/>
    </row>
    <row r="60" spans="5:14" x14ac:dyDescent="0.2">
      <c r="F60" s="29"/>
      <c r="H60" s="30"/>
      <c r="J60" s="29"/>
      <c r="L60" s="29"/>
      <c r="N60" s="30"/>
    </row>
    <row r="61" spans="5:14" x14ac:dyDescent="0.2">
      <c r="F61" s="29"/>
      <c r="H61" s="30"/>
      <c r="J61" s="29"/>
      <c r="L61" s="29"/>
      <c r="N61" s="30"/>
    </row>
    <row r="62" spans="5:14" x14ac:dyDescent="0.2">
      <c r="E62" s="31"/>
      <c r="F62" s="29"/>
      <c r="H62" s="30"/>
      <c r="J62" s="29"/>
      <c r="L62" s="29"/>
      <c r="M62" s="31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F64" s="29"/>
      <c r="H64" s="30"/>
      <c r="J64" s="29"/>
      <c r="L64" s="29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M66" s="31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E68" s="31"/>
      <c r="F68" s="29"/>
      <c r="H68" s="30"/>
      <c r="J68" s="29"/>
      <c r="L68" s="29"/>
      <c r="N68" s="30"/>
    </row>
    <row r="69" spans="5:14" x14ac:dyDescent="0.2">
      <c r="F69" s="29"/>
      <c r="H69" s="30"/>
      <c r="J69" s="29"/>
      <c r="L69" s="29"/>
      <c r="N69" s="30"/>
    </row>
    <row r="70" spans="5:14" x14ac:dyDescent="0.2">
      <c r="E70" s="31"/>
      <c r="F70" s="29"/>
      <c r="H70" s="30"/>
      <c r="J70" s="29"/>
      <c r="L70" s="29"/>
      <c r="M70" s="31"/>
      <c r="N70" s="30"/>
    </row>
    <row r="71" spans="5:14" x14ac:dyDescent="0.2">
      <c r="F71" s="29"/>
      <c r="H71" s="30"/>
      <c r="J71" s="29"/>
      <c r="L71" s="29"/>
      <c r="N71" s="30"/>
    </row>
    <row r="72" spans="5:14" x14ac:dyDescent="0.2">
      <c r="E72" s="31"/>
      <c r="F72" s="29"/>
      <c r="H72" s="30"/>
      <c r="J72" s="29"/>
      <c r="L72" s="29"/>
      <c r="N72" s="30"/>
    </row>
    <row r="73" spans="5:14" x14ac:dyDescent="0.2">
      <c r="E73" s="31"/>
      <c r="F73" s="29"/>
      <c r="G73" s="31"/>
      <c r="H73" s="30"/>
      <c r="J73" s="29"/>
      <c r="L73" s="29"/>
      <c r="M73" s="31"/>
      <c r="N73" s="30"/>
    </row>
    <row r="74" spans="5:14" x14ac:dyDescent="0.2"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H75" s="30"/>
      <c r="J75" s="29"/>
      <c r="L75" s="29"/>
      <c r="M75" s="31"/>
      <c r="N75" s="30"/>
    </row>
    <row r="76" spans="5:14" x14ac:dyDescent="0.2">
      <c r="E76" s="31"/>
      <c r="F76" s="29"/>
      <c r="G76" s="31"/>
      <c r="H76" s="30"/>
      <c r="I76" s="31"/>
      <c r="J76" s="29"/>
      <c r="K76" s="31"/>
      <c r="L76" s="29"/>
      <c r="M76" s="31"/>
      <c r="N76" s="30"/>
    </row>
  </sheetData>
  <mergeCells count="8">
    <mergeCell ref="Q6:R6"/>
    <mergeCell ref="C1:L1"/>
    <mergeCell ref="M5:N5"/>
    <mergeCell ref="I3:N3"/>
    <mergeCell ref="K5:L5"/>
    <mergeCell ref="I5:J5"/>
    <mergeCell ref="G5:H5"/>
    <mergeCell ref="E5:F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2021-04-02T11:19:18Z</cp:lastPrinted>
  <dcterms:created xsi:type="dcterms:W3CDTF">2003-06-02T05:51:50Z</dcterms:created>
  <dcterms:modified xsi:type="dcterms:W3CDTF">2021-04-02T11:22:26Z</dcterms:modified>
</cp:coreProperties>
</file>